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49" i="1" l="1"/>
  <c r="G49" i="1"/>
  <c r="H49" i="1"/>
  <c r="I49" i="1"/>
  <c r="J49" i="1"/>
  <c r="E124" i="1" l="1"/>
  <c r="F124" i="1"/>
  <c r="G124" i="1"/>
  <c r="H124" i="1"/>
  <c r="I124" i="1"/>
  <c r="J124" i="1"/>
  <c r="K124" i="1"/>
  <c r="K164" i="1"/>
  <c r="E164" i="1"/>
  <c r="F164" i="1"/>
  <c r="G164" i="1"/>
  <c r="H164" i="1"/>
  <c r="I164" i="1"/>
  <c r="J164" i="1"/>
  <c r="K161" i="1"/>
  <c r="E161" i="1"/>
  <c r="F161" i="1"/>
  <c r="G161" i="1"/>
  <c r="H161" i="1"/>
  <c r="I161" i="1"/>
  <c r="J161" i="1"/>
  <c r="K145" i="1"/>
  <c r="K142" i="1"/>
  <c r="E142" i="1"/>
  <c r="F142" i="1"/>
  <c r="G142" i="1"/>
  <c r="H142" i="1"/>
  <c r="I142" i="1"/>
  <c r="J142" i="1"/>
  <c r="E126" i="1"/>
  <c r="F126" i="1"/>
  <c r="G126" i="1"/>
  <c r="H126" i="1"/>
  <c r="I126" i="1"/>
  <c r="J126" i="1"/>
  <c r="K123" i="1"/>
  <c r="K126" i="1" s="1"/>
  <c r="E123" i="1"/>
  <c r="F123" i="1"/>
  <c r="G123" i="1"/>
  <c r="H123" i="1"/>
  <c r="I123" i="1"/>
  <c r="J123" i="1"/>
  <c r="E106" i="1"/>
  <c r="F106" i="1"/>
  <c r="G106" i="1"/>
  <c r="H106" i="1"/>
  <c r="I106" i="1"/>
  <c r="J106" i="1"/>
  <c r="K101" i="1"/>
  <c r="K102" i="1"/>
  <c r="K103" i="1"/>
  <c r="K104" i="1"/>
  <c r="E101" i="1"/>
  <c r="F101" i="1"/>
  <c r="G101" i="1"/>
  <c r="H101" i="1"/>
  <c r="I101" i="1"/>
  <c r="J101" i="1"/>
  <c r="E102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K85" i="1"/>
  <c r="E85" i="1"/>
  <c r="F85" i="1"/>
  <c r="G85" i="1"/>
  <c r="H85" i="1"/>
  <c r="I85" i="1"/>
  <c r="J85" i="1"/>
  <c r="K69" i="1"/>
  <c r="E69" i="1"/>
  <c r="F69" i="1"/>
  <c r="G69" i="1"/>
  <c r="H69" i="1"/>
  <c r="I69" i="1"/>
  <c r="J69" i="1"/>
  <c r="K66" i="1"/>
  <c r="J65" i="1"/>
  <c r="E66" i="1"/>
  <c r="F66" i="1"/>
  <c r="G66" i="1"/>
  <c r="H66" i="1"/>
  <c r="I66" i="1"/>
  <c r="J66" i="1"/>
  <c r="K49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195" i="1" l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<sst xmlns="http://schemas.openxmlformats.org/spreadsheetml/2006/main" count="259" uniqueCount="97">
  <si>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</si>
  <si>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</si>
  <si>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</si>
  <si>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</si>
  <si>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</si>
  <si>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</si>
  <si>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</si>
  <si>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</si>
  <si>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</si>
  <si>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</si>
  <si>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</si>
  <si>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</si>
  <si>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</si>
  <si>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</si>
  <si>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</si>
  <si>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</si>
  <si>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</si>
  <si>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</si>
  <si>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</si>
  <si>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</si>
  <si>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</si>
  <si>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</si>
  <si>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</si>
  <si>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</si>
  <si>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</si>
  <si>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</si>
  <si>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</si>
  <si>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</si>
  <si>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</si>
  <si>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</si>
  <si>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</si>
  <si>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</si>
  <si>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</si>
  <si>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</si>
  <si>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</si>
  <si>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</si>
  <si>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</si>
  <si>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</si>
  <si>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</si>
  <si>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</si>
  <si>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</si>
  <si>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</si>
  <si>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</si>
  <si>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 xml:space="preserve">Фрукт </t>
  </si>
  <si>
    <t>Пром</t>
  </si>
  <si>
    <t>54-4г</t>
  </si>
  <si>
    <t>Макароны отварные с овощами</t>
  </si>
  <si>
    <t>54-2г</t>
  </si>
  <si>
    <t>54-25м</t>
  </si>
  <si>
    <t>сок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</si>
  <si>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</si>
  <si>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</si>
  <si>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</si>
  <si>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</si>
  <si>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</si>
  <si>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</si>
  <si>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</si>
  <si>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</si>
  <si>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</si>
  <si>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</si>
  <si>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</si>
  <si>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</si>
  <si>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</si>
  <si>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</si>
  <si>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</si>
  <si>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</si>
  <si>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</si>
  <si>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</si>
  <si>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</si>
  <si>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</si>
  <si>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</si>
  <si>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</si>
  <si>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</si>
  <si>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Компот из смеси сухофруктов</t>
  </si>
  <si>
    <t>54-5г</t>
  </si>
  <si>
    <t>54-1хн</t>
  </si>
  <si>
    <t>Салат из моркови и яблок1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</si>
  <si>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</si>
  <si>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</si>
  <si>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</si>
  <si>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</si>
  <si>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</si>
  <si>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</si>
  <si>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</si>
  <si>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</si>
  <si>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</si>
  <si>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</si>
  <si>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</si>
  <si>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</si>
  <si>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</si>
  <si>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Котлета из говядины</t>
  </si>
  <si>
    <t>54-4 м</t>
  </si>
  <si>
    <t>Котлета из курицы</t>
  </si>
  <si>
    <t>54-5м</t>
  </si>
  <si>
    <t>Директор МБОУ Степановская-2 ООШ</t>
  </si>
  <si>
    <t>Равилова М.М.</t>
  </si>
  <si>
    <t>МБОУ Степановская-2 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</si>
</sst>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5">
          <cell r="A25" t="str">
            <v>Пром.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  <row r="37"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0" sqref="E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96</v>
      </c>
      <c r="D1" s="53"/>
      <c r="E1" s="53"/>
      <c r="F1" s="12" t="s">
        <v>16</v>
      </c>
      <c r="G1" s="2" t="s">
        <v>17</v>
      </c>
      <c r="H1" s="54" t="s">
        <v>94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95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47</v>
      </c>
      <c r="L6" s="40">
        <v>12.86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48</v>
      </c>
      <c r="L7" s="43">
        <v>39.31</v>
      </c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0.9</v>
      </c>
      <c r="H8" s="43">
        <v>0</v>
      </c>
      <c r="I8" s="43">
        <v>18.18</v>
      </c>
      <c r="J8" s="43">
        <v>76.8</v>
      </c>
      <c r="K8" s="44">
        <v>399</v>
      </c>
      <c r="L8" s="43">
        <v>12.67</v>
      </c>
    </row>
    <row r="9" spans="1:12" ht="15" x14ac:dyDescent="0.2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50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22.78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30.099999999999998</v>
      </c>
      <c r="H13" s="19">
        <f t="shared" si="0"/>
        <v>21.3</v>
      </c>
      <c r="I13" s="19">
        <f t="shared" si="0"/>
        <v>71.180000000000007</v>
      </c>
      <c r="J13" s="19">
        <f t="shared" si="0"/>
        <v>596.90000000000009</v>
      </c>
      <c r="K13" s="25"/>
      <c r="L13" s="19">
        <f t="shared" ref="L13" si="1">SUM(L6:L12)</f>
        <v>90.320000000000007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525</v>
      </c>
      <c r="G24" s="32">
        <f t="shared" ref="G24:J24" si="4">G13+G23</f>
        <v>30.099999999999998</v>
      </c>
      <c r="H24" s="32">
        <f t="shared" si="4"/>
        <v>21.3</v>
      </c>
      <c r="I24" s="32">
        <f t="shared" si="4"/>
        <v>71.180000000000007</v>
      </c>
      <c r="J24" s="32">
        <f t="shared" si="4"/>
        <v>596.90000000000009</v>
      </c>
      <c r="K24" s="32"/>
      <c r="L24" s="32">
        <f t="shared" ref="L24" si="5">L13+L23</f>
        <v>90.320000000000007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52</v>
      </c>
      <c r="L25" s="40">
        <v>55.74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5" x14ac:dyDescent="0.25">
      <c r="A27" s="14"/>
      <c r="B27" s="15"/>
      <c r="C27" s="11"/>
      <c r="D27" s="7" t="s">
        <v>22</v>
      </c>
      <c r="E27" s="42" t="s">
        <v>84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86</v>
      </c>
      <c r="L27" s="43">
        <v>1.59</v>
      </c>
    </row>
    <row r="28" spans="1:12" ht="15" x14ac:dyDescent="0.2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2.7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13.5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45.1</v>
      </c>
      <c r="H32" s="19">
        <f t="shared" ref="H32" si="7">SUM(H25:H31)</f>
        <v>11.799999999999999</v>
      </c>
      <c r="I32" s="19">
        <f t="shared" ref="I32" si="8">SUM(I25:I31)</f>
        <v>115.70000000000002</v>
      </c>
      <c r="J32" s="19">
        <f t="shared" ref="J32:L32" si="9">SUM(J25:J31)</f>
        <v>535.5</v>
      </c>
      <c r="K32" s="25"/>
      <c r="L32" s="19">
        <f t="shared" si="9"/>
        <v>81.77000000000001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4">G32+G42</f>
        <v>45.1</v>
      </c>
      <c r="H43" s="32">
        <f t="shared" ref="H43" si="15">H32+H42</f>
        <v>11.799999999999999</v>
      </c>
      <c r="I43" s="32">
        <f t="shared" ref="I43" si="16">I32+I42</f>
        <v>115.70000000000002</v>
      </c>
      <c r="J43" s="32">
        <f t="shared" ref="J43:L43" si="17">J32+J42</f>
        <v>535.5</v>
      </c>
      <c r="K43" s="32"/>
      <c r="L43" s="32">
        <f t="shared" si="17"/>
        <v>81.77000000000001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45</v>
      </c>
      <c r="L44" s="40">
        <v>9.7100000000000009</v>
      </c>
    </row>
    <row r="45" spans="1:12" ht="15" x14ac:dyDescent="0.25">
      <c r="A45" s="23"/>
      <c r="B45" s="15"/>
      <c r="C45" s="11"/>
      <c r="D45" s="51" t="s">
        <v>26</v>
      </c>
      <c r="E45" s="42" t="s">
        <v>57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58</v>
      </c>
      <c r="L45" s="43">
        <v>4.66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61</v>
      </c>
      <c r="L46" s="43">
        <v>6.79</v>
      </c>
    </row>
    <row r="47" spans="1:12" ht="15" x14ac:dyDescent="0.2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tr">
        <f>[1]завтрак!B29</f>
        <v>Хлеб ржаной</v>
      </c>
      <c r="F49" s="43">
        <v>20</v>
      </c>
      <c r="G49" s="43">
        <f>[1]завтрак!D29</f>
        <v>1.7</v>
      </c>
      <c r="H49" s="43">
        <f>[1]завтрак!E29</f>
        <v>0.3</v>
      </c>
      <c r="I49" s="43">
        <f>[1]завтрак!F29</f>
        <v>8.4</v>
      </c>
      <c r="J49" s="43">
        <f>[1]завтрак!G29</f>
        <v>42.7</v>
      </c>
      <c r="K49" s="44" t="str">
        <f>[1]завтрак!$A$25</f>
        <v>Пром.</v>
      </c>
      <c r="L49" s="43">
        <v>1.2</v>
      </c>
    </row>
    <row r="50" spans="1:12" ht="15" x14ac:dyDescent="0.25">
      <c r="A50" s="23"/>
      <c r="B50" s="15"/>
      <c r="C50" s="11"/>
      <c r="D50" s="6"/>
      <c r="E50" s="42" t="s">
        <v>90</v>
      </c>
      <c r="F50" s="43">
        <v>90</v>
      </c>
      <c r="G50" s="43">
        <v>13.7</v>
      </c>
      <c r="H50" s="43">
        <v>13</v>
      </c>
      <c r="I50" s="43">
        <v>12.3</v>
      </c>
      <c r="J50" s="43">
        <v>221.4</v>
      </c>
      <c r="K50" s="44" t="s">
        <v>91</v>
      </c>
      <c r="L50" s="43">
        <v>46.11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28</v>
      </c>
      <c r="H51" s="19">
        <f t="shared" ref="H51" si="19">SUM(H44:H50)</f>
        <v>22.1</v>
      </c>
      <c r="I51" s="19">
        <f t="shared" ref="I51" si="20">SUM(I44:I50)</f>
        <v>92.7</v>
      </c>
      <c r="J51" s="19">
        <f t="shared" ref="J51:L51" si="21">SUM(J44:J50)</f>
        <v>682.5</v>
      </c>
      <c r="K51" s="25"/>
      <c r="L51" s="19">
        <f t="shared" si="21"/>
        <v>70.27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550</v>
      </c>
      <c r="G62" s="32">
        <f t="shared" ref="G62" si="26">G51+G61</f>
        <v>28</v>
      </c>
      <c r="H62" s="32">
        <f t="shared" ref="H62" si="27">H51+H61</f>
        <v>22.1</v>
      </c>
      <c r="I62" s="32">
        <f t="shared" ref="I62" si="28">I51+I61</f>
        <v>92.7</v>
      </c>
      <c r="J62" s="32">
        <f t="shared" ref="J62:L62" si="29">J51+J61</f>
        <v>682.5</v>
      </c>
      <c r="K62" s="32"/>
      <c r="L62" s="32">
        <f t="shared" si="29"/>
        <v>70.27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63</v>
      </c>
      <c r="L63" s="40">
        <v>15.63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22.78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4.7</v>
      </c>
      <c r="H65" s="43">
        <v>3.5</v>
      </c>
      <c r="I65" s="43">
        <v>12.5</v>
      </c>
      <c r="J65" s="43">
        <f>[1]завтрак!G37</f>
        <v>86</v>
      </c>
      <c r="K65" s="44" t="s">
        <v>55</v>
      </c>
      <c r="L65" s="43">
        <v>15.68</v>
      </c>
    </row>
    <row r="66" spans="1:12" ht="15" x14ac:dyDescent="0.25">
      <c r="A66" s="23"/>
      <c r="B66" s="15"/>
      <c r="C66" s="11"/>
      <c r="D66" s="7" t="s">
        <v>23</v>
      </c>
      <c r="E66" s="42" t="str">
        <f>[1]завтрак!B38</f>
        <v>Хлеб пшеничный</v>
      </c>
      <c r="F66" s="43">
        <f>[1]завтрак!C38</f>
        <v>30</v>
      </c>
      <c r="G66" s="43">
        <f>[1]завтрак!D38</f>
        <v>2.2999999999999998</v>
      </c>
      <c r="H66" s="43">
        <f>[1]завтрак!E38</f>
        <v>0.2</v>
      </c>
      <c r="I66" s="43">
        <f>[1]завтрак!F38</f>
        <v>14.8</v>
      </c>
      <c r="J66" s="43">
        <f>[1]завтрак!G38</f>
        <v>70.3</v>
      </c>
      <c r="K66" s="44" t="str">
        <f>[1]завтрак!A38</f>
        <v>Пром.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13.5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tr">
        <f>[1]завтрак!B39</f>
        <v>Хлеб ржаной</v>
      </c>
      <c r="F69" s="43">
        <f>[1]завтрак!C39</f>
        <v>20</v>
      </c>
      <c r="G69" s="43">
        <f>[1]завтрак!D39</f>
        <v>1.3</v>
      </c>
      <c r="H69" s="43">
        <f>[1]завтрак!E39</f>
        <v>0.2</v>
      </c>
      <c r="I69" s="43">
        <f>[1]завтрак!F39</f>
        <v>6.7</v>
      </c>
      <c r="J69" s="43">
        <f>[1]завтрак!G39</f>
        <v>34.200000000000003</v>
      </c>
      <c r="K69" s="44" t="str">
        <f>[1]завтрак!$A$39</f>
        <v>Пром.</v>
      </c>
      <c r="L69" s="43">
        <v>1.2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21.1</v>
      </c>
      <c r="H70" s="19">
        <f t="shared" ref="H70" si="31">SUM(H63:H69)</f>
        <v>18.799999999999997</v>
      </c>
      <c r="I70" s="19">
        <f t="shared" ref="I70" si="32">SUM(I63:I69)</f>
        <v>65.600000000000009</v>
      </c>
      <c r="J70" s="19">
        <f t="shared" ref="J70:L70" si="33">SUM(J63:J69)</f>
        <v>501.9</v>
      </c>
      <c r="K70" s="25"/>
      <c r="L70" s="19">
        <f t="shared" si="33"/>
        <v>70.59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580</v>
      </c>
      <c r="G81" s="32">
        <f t="shared" ref="G81" si="38">G70+G80</f>
        <v>21.1</v>
      </c>
      <c r="H81" s="32">
        <f t="shared" ref="H81" si="39">H70+H80</f>
        <v>18.799999999999997</v>
      </c>
      <c r="I81" s="32">
        <f t="shared" ref="I81" si="40">I70+I80</f>
        <v>65.600000000000009</v>
      </c>
      <c r="J81" s="32">
        <f t="shared" ref="J81:L81" si="41">J70+J80</f>
        <v>501.9</v>
      </c>
      <c r="K81" s="32"/>
      <c r="L81" s="32">
        <f t="shared" si="41"/>
        <v>70.59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3.1</v>
      </c>
      <c r="H82" s="40">
        <v>5.3</v>
      </c>
      <c r="I82" s="40">
        <v>19.8</v>
      </c>
      <c r="J82" s="40">
        <v>139.4</v>
      </c>
      <c r="K82" s="41" t="s">
        <v>67</v>
      </c>
      <c r="L82" s="40">
        <v>17.760000000000002</v>
      </c>
    </row>
    <row r="83" spans="1:12" ht="15" x14ac:dyDescent="0.25">
      <c r="A83" s="23"/>
      <c r="B83" s="15"/>
      <c r="C83" s="11"/>
      <c r="D83" s="6"/>
      <c r="E83" s="42" t="s">
        <v>65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68</v>
      </c>
      <c r="L83" s="43">
        <v>43.72</v>
      </c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69</v>
      </c>
      <c r="L84" s="43">
        <v>2.35</v>
      </c>
    </row>
    <row r="85" spans="1:12" ht="15" x14ac:dyDescent="0.25">
      <c r="A85" s="23"/>
      <c r="B85" s="15"/>
      <c r="C85" s="11"/>
      <c r="D85" s="7" t="s">
        <v>23</v>
      </c>
      <c r="E85" s="42" t="str">
        <f>[1]завтрак!B47</f>
        <v>Хлеб пшеничный</v>
      </c>
      <c r="F85" s="43">
        <f>[1]завтрак!C47</f>
        <v>45</v>
      </c>
      <c r="G85" s="43">
        <f>[1]завтрак!D47</f>
        <v>3.4</v>
      </c>
      <c r="H85" s="43">
        <f>[1]завтрак!E47</f>
        <v>0.4</v>
      </c>
      <c r="I85" s="43">
        <f>[1]завтрак!F47</f>
        <v>22.1</v>
      </c>
      <c r="J85" s="43">
        <f>[1]завтрак!G47</f>
        <v>105.5</v>
      </c>
      <c r="K85" s="44" t="str">
        <f>[1]завтрак!A47</f>
        <v>Пром.</v>
      </c>
      <c r="L85" s="43">
        <v>2.7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0.8</v>
      </c>
      <c r="H86" s="43">
        <v>0.2</v>
      </c>
      <c r="I86" s="43">
        <v>7</v>
      </c>
      <c r="J86" s="43">
        <v>35</v>
      </c>
      <c r="K86" s="44" t="s">
        <v>40</v>
      </c>
      <c r="L86" s="43">
        <v>13.5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24.7</v>
      </c>
      <c r="H89" s="19">
        <f t="shared" ref="H89" si="43">SUM(H82:H88)</f>
        <v>9.8999999999999986</v>
      </c>
      <c r="I89" s="19">
        <f t="shared" ref="I89" si="44">SUM(I82:I88)</f>
        <v>67.5</v>
      </c>
      <c r="J89" s="19">
        <f t="shared" ref="J89:L89" si="45">SUM(J82:J88)</f>
        <v>459.6</v>
      </c>
      <c r="K89" s="25"/>
      <c r="L89" s="19">
        <f t="shared" si="45"/>
        <v>80.03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585</v>
      </c>
      <c r="G100" s="32">
        <f t="shared" ref="G100" si="50">G89+G99</f>
        <v>24.7</v>
      </c>
      <c r="H100" s="32">
        <f t="shared" ref="H100" si="51">H89+H99</f>
        <v>9.8999999999999986</v>
      </c>
      <c r="I100" s="32">
        <f t="shared" ref="I100" si="52">I89+I99</f>
        <v>67.5</v>
      </c>
      <c r="J100" s="32">
        <f t="shared" ref="J100:L100" si="53">J89+J99</f>
        <v>459.6</v>
      </c>
      <c r="K100" s="32"/>
      <c r="L100" s="32">
        <f t="shared" si="53"/>
        <v>80.03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54.77</v>
      </c>
    </row>
    <row r="102" spans="1:12" ht="15" x14ac:dyDescent="0.2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4.42</v>
      </c>
    </row>
    <row r="103" spans="1:12" ht="15" x14ac:dyDescent="0.2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5" x14ac:dyDescent="0.2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tr">
        <f>[1]завтрак!B57</f>
        <v>Хлеб ржаной</v>
      </c>
      <c r="F106" s="43">
        <f>[1]завтрак!C57</f>
        <v>25</v>
      </c>
      <c r="G106" s="43">
        <f>[1]завтрак!D57</f>
        <v>1.7</v>
      </c>
      <c r="H106" s="43">
        <f>[1]завтрак!E57</f>
        <v>0.3</v>
      </c>
      <c r="I106" s="43">
        <f>[1]завтрак!F57</f>
        <v>8.4</v>
      </c>
      <c r="J106" s="43">
        <f>[1]завтрак!G57</f>
        <v>42.7</v>
      </c>
      <c r="K106" s="44" t="s">
        <v>40</v>
      </c>
      <c r="L106" s="43">
        <v>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21.599999999999998</v>
      </c>
      <c r="H108" s="19">
        <f t="shared" si="54"/>
        <v>21.499999999999996</v>
      </c>
      <c r="I108" s="19">
        <f t="shared" si="54"/>
        <v>81.300000000000011</v>
      </c>
      <c r="J108" s="19">
        <f t="shared" si="54"/>
        <v>604.70000000000005</v>
      </c>
      <c r="K108" s="25"/>
      <c r="L108" s="19">
        <f t="shared" ref="L108" si="55">SUM(L101:L107)</f>
        <v>64.980000000000018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530</v>
      </c>
      <c r="G119" s="32">
        <f t="shared" ref="G119" si="58">G108+G118</f>
        <v>21.599999999999998</v>
      </c>
      <c r="H119" s="32">
        <f t="shared" ref="H119" si="59">H108+H118</f>
        <v>21.499999999999996</v>
      </c>
      <c r="I119" s="32">
        <f t="shared" ref="I119" si="60">I108+I118</f>
        <v>81.300000000000011</v>
      </c>
      <c r="J119" s="32">
        <f t="shared" ref="J119:L119" si="61">J108+J118</f>
        <v>604.70000000000005</v>
      </c>
      <c r="K119" s="32"/>
      <c r="L119" s="32">
        <f t="shared" si="61"/>
        <v>64.980000000000018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71</v>
      </c>
      <c r="L120" s="40">
        <v>17.489999999999998</v>
      </c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22.78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55</v>
      </c>
      <c r="L122" s="43">
        <v>15.68</v>
      </c>
    </row>
    <row r="123" spans="1:12" ht="15" x14ac:dyDescent="0.2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2.7</v>
      </c>
    </row>
    <row r="124" spans="1:12" ht="15" x14ac:dyDescent="0.25">
      <c r="A124" s="14"/>
      <c r="B124" s="15"/>
      <c r="C124" s="11"/>
      <c r="D124" s="7" t="s">
        <v>24</v>
      </c>
      <c r="E124" s="42" t="str">
        <f t="shared" ref="E124:K124" si="62">E86</f>
        <v>яблоко</v>
      </c>
      <c r="F124" s="43">
        <f t="shared" si="62"/>
        <v>100</v>
      </c>
      <c r="G124" s="43">
        <f t="shared" si="62"/>
        <v>0.8</v>
      </c>
      <c r="H124" s="43">
        <f t="shared" si="62"/>
        <v>0.2</v>
      </c>
      <c r="I124" s="43">
        <f t="shared" si="62"/>
        <v>7</v>
      </c>
      <c r="J124" s="43">
        <f t="shared" si="62"/>
        <v>35</v>
      </c>
      <c r="K124" s="44" t="str">
        <f t="shared" si="62"/>
        <v>Пром.</v>
      </c>
      <c r="L124" s="43">
        <v>13.5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tr">
        <f>[1]завтрак!B66</f>
        <v>Хлеб ржаной</v>
      </c>
      <c r="F126" s="43">
        <f>[1]завтрак!C66</f>
        <v>25</v>
      </c>
      <c r="G126" s="43">
        <f>[1]завтрак!D66</f>
        <v>1.7</v>
      </c>
      <c r="H126" s="43">
        <f>[1]завтрак!E66</f>
        <v>0.3</v>
      </c>
      <c r="I126" s="43">
        <f>[1]завтрак!F66</f>
        <v>8.4</v>
      </c>
      <c r="J126" s="43">
        <f>[1]завтрак!G66</f>
        <v>42.7</v>
      </c>
      <c r="K126" s="44" t="str">
        <f>$K$123</f>
        <v>Пром.</v>
      </c>
      <c r="L126" s="43">
        <v>1.5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3">SUM(G120:G126)</f>
        <v>22.9</v>
      </c>
      <c r="H127" s="19">
        <f t="shared" si="63"/>
        <v>18.7</v>
      </c>
      <c r="I127" s="19">
        <f t="shared" si="63"/>
        <v>78.700000000000017</v>
      </c>
      <c r="J127" s="19">
        <f t="shared" si="63"/>
        <v>575.6</v>
      </c>
      <c r="K127" s="25"/>
      <c r="L127" s="19">
        <f t="shared" ref="L127" si="64">SUM(L120:L126)</f>
        <v>73.650000000000006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5">SUM(G128:G136)</f>
        <v>0</v>
      </c>
      <c r="H137" s="19">
        <f t="shared" si="65"/>
        <v>0</v>
      </c>
      <c r="I137" s="19">
        <f t="shared" si="65"/>
        <v>0</v>
      </c>
      <c r="J137" s="19">
        <f t="shared" si="65"/>
        <v>0</v>
      </c>
      <c r="K137" s="25"/>
      <c r="L137" s="19">
        <f t="shared" ref="L137" si="66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600</v>
      </c>
      <c r="G138" s="32">
        <f t="shared" ref="G138" si="67">G127+G137</f>
        <v>22.9</v>
      </c>
      <c r="H138" s="32">
        <f t="shared" ref="H138" si="68">H127+H137</f>
        <v>18.7</v>
      </c>
      <c r="I138" s="32">
        <f t="shared" ref="I138" si="69">I127+I137</f>
        <v>78.700000000000017</v>
      </c>
      <c r="J138" s="32">
        <f t="shared" ref="J138:L138" si="70">J127+J137</f>
        <v>575.6</v>
      </c>
      <c r="K138" s="32"/>
      <c r="L138" s="32">
        <f t="shared" si="70"/>
        <v>73.650000000000006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74</v>
      </c>
      <c r="L139" s="40">
        <v>10.06</v>
      </c>
    </row>
    <row r="140" spans="1:12" ht="15" x14ac:dyDescent="0.25">
      <c r="A140" s="23"/>
      <c r="B140" s="15"/>
      <c r="C140" s="11"/>
      <c r="D140" s="6"/>
      <c r="E140" s="42" t="s">
        <v>92</v>
      </c>
      <c r="F140" s="43">
        <v>90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93</v>
      </c>
      <c r="L140" s="43">
        <v>44.36</v>
      </c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75</v>
      </c>
      <c r="L141" s="43">
        <v>5.51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76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77</v>
      </c>
      <c r="L144" s="43">
        <v>6.34</v>
      </c>
    </row>
    <row r="145" spans="1:12" ht="15" x14ac:dyDescent="0.25">
      <c r="A145" s="23"/>
      <c r="B145" s="15"/>
      <c r="C145" s="11"/>
      <c r="D145" s="6"/>
      <c r="E145" s="42" t="s">
        <v>42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tr">
        <f>[1]завтрак!$A$75</f>
        <v>Пром.</v>
      </c>
      <c r="L145" s="43">
        <v>1.5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1">SUM(G139:G145)</f>
        <v>26.3</v>
      </c>
      <c r="H146" s="19">
        <f t="shared" si="71"/>
        <v>17</v>
      </c>
      <c r="I146" s="19">
        <f t="shared" si="71"/>
        <v>105.2</v>
      </c>
      <c r="J146" s="19">
        <f t="shared" si="71"/>
        <v>679.5</v>
      </c>
      <c r="K146" s="25"/>
      <c r="L146" s="19">
        <f t="shared" ref="L146" si="72">SUM(L139:L145)</f>
        <v>70.47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3">SUM(G147:G155)</f>
        <v>0</v>
      </c>
      <c r="H156" s="19">
        <f t="shared" si="73"/>
        <v>0</v>
      </c>
      <c r="I156" s="19">
        <f t="shared" si="73"/>
        <v>0</v>
      </c>
      <c r="J156" s="19">
        <f t="shared" si="73"/>
        <v>0</v>
      </c>
      <c r="K156" s="25"/>
      <c r="L156" s="19">
        <f t="shared" ref="L156" si="74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620</v>
      </c>
      <c r="G157" s="32">
        <f t="shared" ref="G157" si="75">G146+G156</f>
        <v>26.3</v>
      </c>
      <c r="H157" s="32">
        <f t="shared" ref="H157" si="76">H146+H156</f>
        <v>17</v>
      </c>
      <c r="I157" s="32">
        <f t="shared" ref="I157" si="77">I146+I156</f>
        <v>105.2</v>
      </c>
      <c r="J157" s="32">
        <f t="shared" ref="J157:L157" si="78">J146+J156</f>
        <v>679.5</v>
      </c>
      <c r="K157" s="32"/>
      <c r="L157" s="32">
        <f t="shared" si="78"/>
        <v>70.47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80</v>
      </c>
      <c r="L158" s="40">
        <v>8.8000000000000007</v>
      </c>
    </row>
    <row r="159" spans="1:12" ht="15" x14ac:dyDescent="0.25">
      <c r="A159" s="23"/>
      <c r="B159" s="15"/>
      <c r="C159" s="11"/>
      <c r="D159" s="6"/>
      <c r="E159" s="42" t="s">
        <v>79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81</v>
      </c>
      <c r="L159" s="43">
        <v>55</v>
      </c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69</v>
      </c>
      <c r="L160" s="43">
        <v>3.16</v>
      </c>
    </row>
    <row r="161" spans="1:12" ht="15" x14ac:dyDescent="0.2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82</v>
      </c>
      <c r="L163" s="43">
        <v>6.83</v>
      </c>
    </row>
    <row r="164" spans="1:12" ht="15" x14ac:dyDescent="0.25">
      <c r="A164" s="23"/>
      <c r="B164" s="15"/>
      <c r="C164" s="11"/>
      <c r="D164" s="6"/>
      <c r="E164" s="42" t="str">
        <f>[1]завтрак!B86</f>
        <v>Хлеб пшеничный</v>
      </c>
      <c r="F164" s="43">
        <f>[1]завтрак!C86</f>
        <v>45</v>
      </c>
      <c r="G164" s="43">
        <f>[1]завтрак!D86</f>
        <v>3.4</v>
      </c>
      <c r="H164" s="43">
        <f>[1]завтрак!E86</f>
        <v>0.4</v>
      </c>
      <c r="I164" s="43">
        <f>[1]завтрак!F86</f>
        <v>22.1</v>
      </c>
      <c r="J164" s="43">
        <f>[1]завтрак!G86</f>
        <v>105.5</v>
      </c>
      <c r="K164" s="44" t="str">
        <f>[1]завтрак!$A$86</f>
        <v>Пром.</v>
      </c>
      <c r="L164" s="43">
        <v>3.7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9">SUM(G158:G164)</f>
        <v>25.299999999999997</v>
      </c>
      <c r="H165" s="19">
        <f t="shared" si="79"/>
        <v>15.100000000000001</v>
      </c>
      <c r="I165" s="19">
        <f t="shared" si="79"/>
        <v>80.3</v>
      </c>
      <c r="J165" s="19">
        <f t="shared" si="79"/>
        <v>557.79999999999995</v>
      </c>
      <c r="K165" s="25"/>
      <c r="L165" s="19">
        <f t="shared" ref="L165" si="80">SUM(L158:L164)</f>
        <v>78.989999999999995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1">SUM(G166:G174)</f>
        <v>0</v>
      </c>
      <c r="H175" s="19">
        <f t="shared" si="81"/>
        <v>0</v>
      </c>
      <c r="I175" s="19">
        <f t="shared" si="81"/>
        <v>0</v>
      </c>
      <c r="J175" s="19">
        <f t="shared" si="81"/>
        <v>0</v>
      </c>
      <c r="K175" s="25"/>
      <c r="L175" s="19">
        <f t="shared" ref="L175" si="82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580</v>
      </c>
      <c r="G176" s="32">
        <f t="shared" ref="G176" si="83">G165+G175</f>
        <v>25.299999999999997</v>
      </c>
      <c r="H176" s="32">
        <f t="shared" ref="H176" si="84">H165+H175</f>
        <v>15.100000000000001</v>
      </c>
      <c r="I176" s="32">
        <f t="shared" ref="I176" si="85">I165+I175</f>
        <v>80.3</v>
      </c>
      <c r="J176" s="32">
        <f t="shared" ref="J176:L176" si="86">J165+J175</f>
        <v>557.79999999999995</v>
      </c>
      <c r="K176" s="32"/>
      <c r="L176" s="32">
        <f t="shared" si="86"/>
        <v>78.989999999999995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85</v>
      </c>
      <c r="L177" s="40">
        <v>77.650000000000006</v>
      </c>
    </row>
    <row r="178" spans="1:12" ht="15" x14ac:dyDescent="0.25">
      <c r="A178" s="23"/>
      <c r="B178" s="15"/>
      <c r="C178" s="11"/>
      <c r="D178" s="6"/>
      <c r="E178" s="42" t="s">
        <v>87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88</v>
      </c>
      <c r="L178" s="43">
        <v>4.42</v>
      </c>
    </row>
    <row r="179" spans="1:12" ht="15" x14ac:dyDescent="0.25">
      <c r="A179" s="23"/>
      <c r="B179" s="15"/>
      <c r="C179" s="11"/>
      <c r="D179" s="7" t="s">
        <v>22</v>
      </c>
      <c r="E179" s="42" t="s">
        <v>84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86</v>
      </c>
      <c r="L179" s="43">
        <v>1.59</v>
      </c>
    </row>
    <row r="180" spans="1:12" ht="15" x14ac:dyDescent="0.25">
      <c r="A180" s="23"/>
      <c r="B180" s="15"/>
      <c r="C180" s="11"/>
      <c r="D180" s="7" t="s">
        <v>23</v>
      </c>
      <c r="E180" s="42" t="s">
        <v>89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44</v>
      </c>
      <c r="L180" s="43">
        <v>2.7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7">SUM(G177:G183)</f>
        <v>24.7</v>
      </c>
      <c r="H184" s="19">
        <f t="shared" si="87"/>
        <v>25.199999999999996</v>
      </c>
      <c r="I184" s="19">
        <f t="shared" si="87"/>
        <v>51.5</v>
      </c>
      <c r="J184" s="19">
        <f t="shared" si="87"/>
        <v>531.79999999999995</v>
      </c>
      <c r="K184" s="25"/>
      <c r="L184" s="19">
        <f t="shared" ref="L184" si="88">SUM(L177:L183)</f>
        <v>86.360000000000014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9">SUM(G185:G193)</f>
        <v>0</v>
      </c>
      <c r="H194" s="19">
        <f t="shared" si="89"/>
        <v>0</v>
      </c>
      <c r="I194" s="19">
        <f t="shared" si="89"/>
        <v>0</v>
      </c>
      <c r="J194" s="19">
        <f t="shared" si="89"/>
        <v>0</v>
      </c>
      <c r="K194" s="25"/>
      <c r="L194" s="19">
        <f t="shared" ref="L194" si="90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505</v>
      </c>
      <c r="G195" s="32">
        <f t="shared" ref="G195" si="91">G184+G194</f>
        <v>24.7</v>
      </c>
      <c r="H195" s="32">
        <f t="shared" ref="H195" si="92">H184+H194</f>
        <v>25.199999999999996</v>
      </c>
      <c r="I195" s="32">
        <f t="shared" ref="I195" si="93">I184+I194</f>
        <v>51.5</v>
      </c>
      <c r="J195" s="32">
        <f t="shared" ref="J195:L195" si="94">J184+J194</f>
        <v>531.79999999999995</v>
      </c>
      <c r="K195" s="32"/>
      <c r="L195" s="32">
        <f t="shared" si="94"/>
        <v>86.360000000000014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26.98</v>
      </c>
      <c r="H196" s="34">
        <f t="shared" si="95"/>
        <v>18.14</v>
      </c>
      <c r="I196" s="34">
        <f t="shared" si="95"/>
        <v>80.968000000000004</v>
      </c>
      <c r="J196" s="34">
        <f t="shared" si="95"/>
        <v>572.58000000000015</v>
      </c>
      <c r="K196" s="34"/>
      <c r="L196" s="34">
        <f t="shared" ref="L196" si="96">(L24+L43+L62+L81+L100+L119+L138+L157+L176+L195)/(IF(L24=0,0,1)+IF(L43=0,0,1)+IF(L62=0,0,1)+IF(L81=0,0,1)+IF(L100=0,0,1)+IF(L119=0,0,1)+IF(L138=0,0,1)+IF(L157=0,0,1)+IF(L176=0,0,1)+IF(L195=0,0,1))</f>
        <v>76.743000000000009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2023-12-12T06:56:21Z</cp:lastPrinted>
  <dcterms:created xsi:type="dcterms:W3CDTF">2022-05-16T14:23:56Z</dcterms:created>
  <dcterms:modified xsi:type="dcterms:W3CDTF">2024-08-31T18:42:41Z</dcterms:modified>
</cp:coreProperties>
</file>